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'Sheet1'!$A$1:$I$60</definedName>
  </definedNames>
  <calcPr fullCalcOnLoad="1"/>
</workbook>
</file>

<file path=xl/sharedStrings.xml><?xml version="1.0" encoding="utf-8"?>
<sst xmlns="http://schemas.openxmlformats.org/spreadsheetml/2006/main" count="53" uniqueCount="51">
  <si>
    <t>宿泊日</t>
  </si>
  <si>
    <t>～</t>
  </si>
  <si>
    <t>朝食人数</t>
  </si>
  <si>
    <t>夕食人数</t>
  </si>
  <si>
    <t>宿泊人数</t>
  </si>
  <si>
    <t>監督・コーチ</t>
  </si>
  <si>
    <t>ドライバー他</t>
  </si>
  <si>
    <t>計</t>
  </si>
  <si>
    <t>乗用車</t>
  </si>
  <si>
    <t>マイクロバス</t>
  </si>
  <si>
    <t>お電話番号</t>
  </si>
  <si>
    <t>FAX番号</t>
  </si>
  <si>
    <t>引率代表者名</t>
  </si>
  <si>
    <t>携帯電話番号</t>
  </si>
  <si>
    <t>到着予定時刻</t>
  </si>
  <si>
    <t>備考</t>
  </si>
  <si>
    <t>日程</t>
  </si>
  <si>
    <t>お弁当個数</t>
  </si>
  <si>
    <t>配達時間</t>
  </si>
  <si>
    <t>欄へご記入の上、お申し込み下さい。</t>
  </si>
  <si>
    <t>ホテルイマルカ八戸</t>
  </si>
  <si>
    <t>dantai@imaruka.com</t>
  </si>
  <si>
    <t>Eメール</t>
  </si>
  <si>
    <t>FAX</t>
  </si>
  <si>
    <t>0178-43-0124</t>
  </si>
  <si>
    <t>食事希望時間</t>
  </si>
  <si>
    <t>青森県八戸市馬場町14</t>
  </si>
  <si>
    <t>TEL　0178-43-0123</t>
  </si>
  <si>
    <t>ご意見・ご要望等</t>
  </si>
  <si>
    <t>団体様宿泊仮申込用紙</t>
  </si>
  <si>
    <t>団体名</t>
  </si>
  <si>
    <t>学校名</t>
  </si>
  <si>
    <t>駐車場利用</t>
  </si>
  <si>
    <t>お弁当がご入用でしたら、下記へご記入ください。</t>
  </si>
  <si>
    <t>＊弁当業者へ連絡先を公開させて頂きます。</t>
  </si>
  <si>
    <t>お弁当配達場所</t>
  </si>
  <si>
    <t>有り</t>
  </si>
  <si>
    <t>無し</t>
  </si>
  <si>
    <t>生徒・選手
男子</t>
  </si>
  <si>
    <t>生徒・選手
女子</t>
  </si>
  <si>
    <t>11ｍ以上の
観光バス</t>
  </si>
  <si>
    <t>メールアドレス</t>
  </si>
  <si>
    <t>(記入例：男子と女子のフロアは分けて欲しい）（部屋タイプの希望及び室数）</t>
  </si>
  <si>
    <t>＊複数の団体様がご宿泊の場合食事時間の間隔は1時間空けて頂く事をご了承願います。</t>
  </si>
  <si>
    <t>フリガナ</t>
  </si>
  <si>
    <r>
      <t>＊勝ち泊についても人数のご記入と</t>
    </r>
    <r>
      <rPr>
        <sz val="11"/>
        <rFont val="ＭＳ Ｐゴシック"/>
        <family val="3"/>
      </rPr>
      <t>希望食事時間のご記入</t>
    </r>
    <r>
      <rPr>
        <sz val="11"/>
        <rFont val="ＭＳ Ｐゴシック"/>
        <family val="3"/>
      </rPr>
      <t>、備考欄に「勝ち泊」とご記入をお願いいたします。</t>
    </r>
  </si>
  <si>
    <t>頃</t>
  </si>
  <si>
    <t>*仮申込を頂いた時点で空室状況も含め、こちらからご連絡をさせて頂きます。</t>
  </si>
  <si>
    <t>＊レストラン席数の関係上、他チームと同時刻の希望時間になった場合はご相談させて頂きます。</t>
  </si>
  <si>
    <t>＊お弁当は＠770ドリンク付き～応相談</t>
  </si>
  <si>
    <t>https://www.imaruka.com/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</si>
</sst>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泊&quot;"/>
    <numFmt numFmtId="177" formatCode="#&quot;名&quot;"/>
    <numFmt numFmtId="178" formatCode="#&quot;台&quot;"/>
    <numFmt numFmtId="179" formatCode="#&quot;個&quot;"/>
    <numFmt numFmtId="180" formatCode="@&quot; 様&quot;"/>
    <numFmt numFmtId="181" formatCode="h:mm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23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0" tint="-0.4999699890613556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u val="single"/>
      <sz val="14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178" fontId="0" fillId="7" borderId="10" xfId="0" applyNumberFormat="1" applyFill="1" applyBorder="1" applyAlignment="1">
      <alignment vertical="center"/>
    </xf>
    <xf numFmtId="179" fontId="0" fillId="7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56" fontId="0" fillId="33" borderId="12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56" fontId="0" fillId="33" borderId="10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56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4" borderId="15" xfId="0" applyFill="1" applyBorder="1" applyAlignment="1">
      <alignment vertical="center"/>
    </xf>
    <xf numFmtId="177" fontId="0" fillId="34" borderId="15" xfId="0" applyNumberForma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46" fillId="34" borderId="15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20" fontId="0" fillId="7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/>
    </xf>
    <xf numFmtId="180" fontId="0" fillId="0" borderId="17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77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81" fontId="0" fillId="7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7" borderId="11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80" fontId="0" fillId="7" borderId="18" xfId="0" applyNumberFormat="1" applyFill="1" applyBorder="1" applyAlignment="1">
      <alignment horizontal="center" vertical="center"/>
    </xf>
    <xf numFmtId="180" fontId="0" fillId="7" borderId="17" xfId="0" applyNumberFormat="1" applyFill="1" applyBorder="1" applyAlignment="1">
      <alignment horizontal="center" vertical="center"/>
    </xf>
    <xf numFmtId="180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9" xfId="43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10" xfId="43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9</xdr:row>
      <xdr:rowOff>133350</xdr:rowOff>
    </xdr:from>
    <xdr:to>
      <xdr:col>2</xdr:col>
      <xdr:colOff>161925</xdr:colOff>
      <xdr:row>9</xdr:row>
      <xdr:rowOff>361950</xdr:rowOff>
    </xdr:to>
    <xdr:sp>
      <xdr:nvSpPr>
        <xdr:cNvPr id="1" name="円/楕円 2"/>
        <xdr:cNvSpPr>
          <a:spLocks/>
        </xdr:cNvSpPr>
      </xdr:nvSpPr>
      <xdr:spPr>
        <a:xfrm>
          <a:off x="1495425" y="2867025"/>
          <a:ext cx="304800" cy="228600"/>
        </a:xfrm>
        <a:prstGeom prst="ellipse">
          <a:avLst/>
        </a:prstGeom>
        <a:solidFill>
          <a:srgbClr val="000000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tai@imaruka.com" TargetMode="External" /><Relationship Id="rId2" Type="http://schemas.openxmlformats.org/officeDocument/2006/relationships/hyperlink" Target="https://www.imaruk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34">
      <selection activeCell="A61" sqref="A61"/>
    </sheetView>
  </sheetViews>
  <sheetFormatPr defaultColWidth="9.140625" defaultRowHeight="15"/>
  <cols>
    <col min="1" max="1" width="12.57421875" style="0" customWidth="1"/>
    <col min="2" max="3" width="12.00390625" style="0" customWidth="1"/>
    <col min="4" max="4" width="11.421875" style="0" customWidth="1"/>
    <col min="5" max="5" width="11.28125" style="0" customWidth="1"/>
    <col min="6" max="6" width="12.140625" style="0" customWidth="1"/>
    <col min="7" max="7" width="11.28125" style="0" customWidth="1"/>
    <col min="8" max="8" width="11.8515625" style="0" customWidth="1"/>
    <col min="9" max="9" width="13.00390625" style="0" customWidth="1"/>
  </cols>
  <sheetData>
    <row r="1" spans="1:9" ht="32.2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</row>
    <row r="3" spans="1:8" ht="24" customHeight="1">
      <c r="A3" s="11" t="s">
        <v>31</v>
      </c>
      <c r="B3" s="60"/>
      <c r="C3" s="58"/>
      <c r="D3" s="59"/>
      <c r="E3" s="41" t="s">
        <v>44</v>
      </c>
      <c r="F3" s="58"/>
      <c r="G3" s="58"/>
      <c r="H3" s="59"/>
    </row>
    <row r="4" spans="1:8" ht="24" customHeight="1">
      <c r="A4" s="41" t="s">
        <v>30</v>
      </c>
      <c r="B4" s="58"/>
      <c r="C4" s="58"/>
      <c r="D4" s="59"/>
      <c r="E4" s="45"/>
      <c r="F4" s="43"/>
      <c r="G4" s="43"/>
      <c r="H4" s="44"/>
    </row>
    <row r="5" spans="1:8" ht="24" customHeight="1">
      <c r="A5" s="11" t="s">
        <v>10</v>
      </c>
      <c r="B5" s="61"/>
      <c r="C5" s="62"/>
      <c r="D5" s="63"/>
      <c r="E5" s="11" t="s">
        <v>11</v>
      </c>
      <c r="F5" s="57"/>
      <c r="G5" s="57"/>
      <c r="H5" s="57"/>
    </row>
    <row r="6" spans="1:8" ht="24" customHeight="1">
      <c r="A6" s="11" t="s">
        <v>12</v>
      </c>
      <c r="B6" s="60"/>
      <c r="C6" s="58"/>
      <c r="D6" s="59"/>
      <c r="E6" s="41" t="s">
        <v>44</v>
      </c>
      <c r="F6" s="58"/>
      <c r="G6" s="58"/>
      <c r="H6" s="59"/>
    </row>
    <row r="7" spans="1:8" ht="24" customHeight="1">
      <c r="A7" s="12" t="s">
        <v>13</v>
      </c>
      <c r="B7" s="57"/>
      <c r="C7" s="57"/>
      <c r="D7" s="57"/>
      <c r="E7" s="11" t="s">
        <v>41</v>
      </c>
      <c r="F7" s="64"/>
      <c r="G7" s="64"/>
      <c r="H7" s="64"/>
    </row>
    <row r="8" ht="24" customHeight="1"/>
    <row r="9" spans="1:9" ht="24" customHeight="1">
      <c r="A9" s="11" t="s">
        <v>0</v>
      </c>
      <c r="B9" s="7"/>
      <c r="C9" s="4" t="s">
        <v>1</v>
      </c>
      <c r="D9" s="7"/>
      <c r="E9" s="29">
        <f>IF(D9-B9&gt;0,IF(D9-B9&lt;30,D9-B9,0),0)</f>
        <v>0</v>
      </c>
      <c r="F9" s="11" t="s">
        <v>14</v>
      </c>
      <c r="G9" s="6" t="str">
        <f>IF(B9="","-",B9)</f>
        <v>-</v>
      </c>
      <c r="H9" s="40"/>
      <c r="I9" s="2" t="s">
        <v>46</v>
      </c>
    </row>
    <row r="10" spans="1:9" ht="36" customHeight="1">
      <c r="A10" s="28" t="s">
        <v>32</v>
      </c>
      <c r="B10" s="7" t="s">
        <v>37</v>
      </c>
      <c r="C10" s="7" t="s">
        <v>36</v>
      </c>
      <c r="D10" s="52" t="s">
        <v>8</v>
      </c>
      <c r="E10" s="9">
        <v>0</v>
      </c>
      <c r="F10" s="26" t="s">
        <v>9</v>
      </c>
      <c r="G10" s="9">
        <v>0</v>
      </c>
      <c r="H10" s="33" t="s">
        <v>40</v>
      </c>
      <c r="I10" s="9">
        <v>0</v>
      </c>
    </row>
    <row r="12" spans="1:11" ht="27">
      <c r="A12" s="11" t="s">
        <v>16</v>
      </c>
      <c r="B12" s="11"/>
      <c r="C12" s="28" t="s">
        <v>38</v>
      </c>
      <c r="D12" s="28" t="s">
        <v>39</v>
      </c>
      <c r="E12" s="11" t="s">
        <v>5</v>
      </c>
      <c r="F12" s="11" t="s">
        <v>6</v>
      </c>
      <c r="G12" s="11" t="s">
        <v>7</v>
      </c>
      <c r="H12" s="25" t="s">
        <v>25</v>
      </c>
      <c r="I12" s="11" t="s">
        <v>15</v>
      </c>
      <c r="J12" s="5"/>
      <c r="K12" s="1"/>
    </row>
    <row r="13" spans="1:9" ht="13.5">
      <c r="A13" s="13" t="str">
        <f>IF(B9="","-",B9)</f>
        <v>-</v>
      </c>
      <c r="B13" s="4" t="s">
        <v>3</v>
      </c>
      <c r="C13" s="27"/>
      <c r="D13" s="8"/>
      <c r="E13" s="8"/>
      <c r="F13" s="8"/>
      <c r="G13" s="3">
        <f>SUM(C13:F13)</f>
        <v>0</v>
      </c>
      <c r="H13" s="40"/>
      <c r="I13" s="8"/>
    </row>
    <row r="14" spans="1:9" ht="13.5">
      <c r="A14" s="14"/>
      <c r="B14" s="4" t="s">
        <v>4</v>
      </c>
      <c r="C14" s="27"/>
      <c r="D14" s="8"/>
      <c r="E14" s="8"/>
      <c r="F14" s="8"/>
      <c r="G14" s="3">
        <f aca="true" t="shared" si="0" ref="G14:G32">SUM(C14:F14)</f>
        <v>0</v>
      </c>
      <c r="H14" s="24"/>
      <c r="I14" s="8"/>
    </row>
    <row r="15" spans="1:9" ht="13.5">
      <c r="A15" s="13" t="str">
        <f>IF(B9+1&lt;=D9,B9+1,"-")</f>
        <v>-</v>
      </c>
      <c r="B15" s="4" t="s">
        <v>2</v>
      </c>
      <c r="C15" s="27"/>
      <c r="D15" s="8"/>
      <c r="E15" s="8"/>
      <c r="F15" s="8"/>
      <c r="G15" s="3">
        <f t="shared" si="0"/>
        <v>0</v>
      </c>
      <c r="H15" s="40"/>
      <c r="I15" s="8"/>
    </row>
    <row r="16" spans="1:9" ht="13.5">
      <c r="A16" s="15"/>
      <c r="B16" s="42" t="str">
        <f>IF(A18="-","-","夕食人数")</f>
        <v>-</v>
      </c>
      <c r="C16" s="27"/>
      <c r="D16" s="8"/>
      <c r="E16" s="8"/>
      <c r="F16" s="8"/>
      <c r="G16" s="3">
        <f t="shared" si="0"/>
        <v>0</v>
      </c>
      <c r="H16" s="40"/>
      <c r="I16" s="8"/>
    </row>
    <row r="17" spans="1:9" ht="13.5">
      <c r="A17" s="14"/>
      <c r="B17" s="42" t="str">
        <f>IF(B16="-","-","宿泊人数")</f>
        <v>-</v>
      </c>
      <c r="C17" s="27"/>
      <c r="D17" s="8"/>
      <c r="E17" s="8"/>
      <c r="F17" s="8"/>
      <c r="G17" s="3">
        <f t="shared" si="0"/>
        <v>0</v>
      </c>
      <c r="H17" s="24"/>
      <c r="I17" s="8"/>
    </row>
    <row r="18" spans="1:9" ht="13.5">
      <c r="A18" s="13" t="str">
        <f>IF(B9+2&lt;=D9,B9+2,"-")</f>
        <v>-</v>
      </c>
      <c r="B18" s="4" t="str">
        <f>IF(A18="-","-","朝食人数")</f>
        <v>-</v>
      </c>
      <c r="C18" s="27"/>
      <c r="D18" s="8"/>
      <c r="E18" s="8"/>
      <c r="F18" s="8"/>
      <c r="G18" s="3">
        <f t="shared" si="0"/>
        <v>0</v>
      </c>
      <c r="H18" s="40"/>
      <c r="I18" s="8"/>
    </row>
    <row r="19" spans="1:9" ht="13.5">
      <c r="A19" s="15"/>
      <c r="B19" s="42" t="str">
        <f>IF(A21="-","-","夕食人数")</f>
        <v>-</v>
      </c>
      <c r="C19" s="27"/>
      <c r="D19" s="8"/>
      <c r="E19" s="8"/>
      <c r="F19" s="8"/>
      <c r="G19" s="3">
        <f t="shared" si="0"/>
        <v>0</v>
      </c>
      <c r="H19" s="40"/>
      <c r="I19" s="8"/>
    </row>
    <row r="20" spans="1:9" ht="13.5">
      <c r="A20" s="14"/>
      <c r="B20" s="4" t="str">
        <f>IF(B19="-","-","宿泊人数")</f>
        <v>-</v>
      </c>
      <c r="C20" s="27"/>
      <c r="D20" s="8"/>
      <c r="E20" s="8"/>
      <c r="F20" s="8"/>
      <c r="G20" s="3">
        <f t="shared" si="0"/>
        <v>0</v>
      </c>
      <c r="H20" s="24"/>
      <c r="I20" s="8"/>
    </row>
    <row r="21" spans="1:9" ht="13.5">
      <c r="A21" s="13" t="str">
        <f>IF(B9+3&lt;=D9,B9+3,"-")</f>
        <v>-</v>
      </c>
      <c r="B21" s="4" t="str">
        <f>IF(A21="-","-","朝食人数")</f>
        <v>-</v>
      </c>
      <c r="C21" s="27"/>
      <c r="D21" s="8"/>
      <c r="E21" s="8"/>
      <c r="F21" s="8"/>
      <c r="G21" s="3">
        <f t="shared" si="0"/>
        <v>0</v>
      </c>
      <c r="H21" s="8"/>
      <c r="I21" s="8"/>
    </row>
    <row r="22" spans="1:9" ht="13.5">
      <c r="A22" s="15"/>
      <c r="B22" s="42" t="str">
        <f>IF(A24="-","-","夕食人数")</f>
        <v>-</v>
      </c>
      <c r="C22" s="27"/>
      <c r="D22" s="8"/>
      <c r="E22" s="8"/>
      <c r="F22" s="8"/>
      <c r="G22" s="3">
        <f t="shared" si="0"/>
        <v>0</v>
      </c>
      <c r="H22" s="8"/>
      <c r="I22" s="8"/>
    </row>
    <row r="23" spans="1:9" ht="13.5">
      <c r="A23" s="14"/>
      <c r="B23" s="4" t="str">
        <f>IF(B22="-","-","宿泊人数")</f>
        <v>-</v>
      </c>
      <c r="C23" s="27"/>
      <c r="D23" s="8"/>
      <c r="E23" s="8"/>
      <c r="F23" s="8"/>
      <c r="G23" s="3">
        <f t="shared" si="0"/>
        <v>0</v>
      </c>
      <c r="H23" s="24"/>
      <c r="I23" s="8"/>
    </row>
    <row r="24" spans="1:9" ht="13.5">
      <c r="A24" s="13" t="str">
        <f>IF(B9+4&lt;=D9,B9+4,"-")</f>
        <v>-</v>
      </c>
      <c r="B24" s="4" t="str">
        <f>IF(A24="-","-","朝食人数")</f>
        <v>-</v>
      </c>
      <c r="C24" s="27"/>
      <c r="D24" s="8"/>
      <c r="E24" s="8"/>
      <c r="F24" s="8"/>
      <c r="G24" s="3">
        <f t="shared" si="0"/>
        <v>0</v>
      </c>
      <c r="H24" s="8"/>
      <c r="I24" s="8"/>
    </row>
    <row r="25" spans="1:9" ht="13.5">
      <c r="A25" s="15"/>
      <c r="B25" s="42" t="str">
        <f>IF(A27="-","-","夕食人数")</f>
        <v>-</v>
      </c>
      <c r="C25" s="27"/>
      <c r="D25" s="8"/>
      <c r="E25" s="8"/>
      <c r="F25" s="8"/>
      <c r="G25" s="3">
        <f t="shared" si="0"/>
        <v>0</v>
      </c>
      <c r="H25" s="8"/>
      <c r="I25" s="8"/>
    </row>
    <row r="26" spans="1:9" ht="13.5">
      <c r="A26" s="14"/>
      <c r="B26" s="4" t="str">
        <f>IF(B25="-","-","宿泊人数")</f>
        <v>-</v>
      </c>
      <c r="C26" s="27"/>
      <c r="D26" s="8"/>
      <c r="E26" s="8"/>
      <c r="F26" s="8"/>
      <c r="G26" s="3">
        <f t="shared" si="0"/>
        <v>0</v>
      </c>
      <c r="H26" s="24"/>
      <c r="I26" s="8"/>
    </row>
    <row r="27" spans="1:9" ht="13.5">
      <c r="A27" s="13" t="str">
        <f>IF(B9+5&lt;=D9,B9+5,"-")</f>
        <v>-</v>
      </c>
      <c r="B27" s="4" t="str">
        <f>IF(A27="-","-","朝食人数")</f>
        <v>-</v>
      </c>
      <c r="C27" s="27"/>
      <c r="D27" s="8"/>
      <c r="E27" s="8"/>
      <c r="F27" s="8"/>
      <c r="G27" s="3">
        <f t="shared" si="0"/>
        <v>0</v>
      </c>
      <c r="H27" s="8"/>
      <c r="I27" s="8"/>
    </row>
    <row r="28" spans="1:9" ht="13.5">
      <c r="A28" s="15"/>
      <c r="B28" s="42" t="str">
        <f>IF(A30="-","-","夕食人数")</f>
        <v>-</v>
      </c>
      <c r="C28" s="27"/>
      <c r="D28" s="8"/>
      <c r="E28" s="8"/>
      <c r="F28" s="8"/>
      <c r="G28" s="3">
        <f t="shared" si="0"/>
        <v>0</v>
      </c>
      <c r="H28" s="8"/>
      <c r="I28" s="8"/>
    </row>
    <row r="29" spans="1:9" ht="13.5">
      <c r="A29" s="14"/>
      <c r="B29" s="4" t="str">
        <f>IF(B28="-","-","宿泊人数")</f>
        <v>-</v>
      </c>
      <c r="C29" s="27"/>
      <c r="D29" s="8"/>
      <c r="E29" s="8"/>
      <c r="F29" s="8"/>
      <c r="G29" s="3">
        <f t="shared" si="0"/>
        <v>0</v>
      </c>
      <c r="H29" s="24"/>
      <c r="I29" s="8"/>
    </row>
    <row r="30" spans="1:9" ht="13.5">
      <c r="A30" s="13" t="str">
        <f>IF(B9+6&lt;=D9,B9+6,"-")</f>
        <v>-</v>
      </c>
      <c r="B30" s="4" t="str">
        <f>IF(A30="-","-","朝食人数")</f>
        <v>-</v>
      </c>
      <c r="C30" s="27"/>
      <c r="D30" s="8"/>
      <c r="E30" s="8"/>
      <c r="F30" s="8"/>
      <c r="G30" s="3">
        <f t="shared" si="0"/>
        <v>0</v>
      </c>
      <c r="H30" s="8"/>
      <c r="I30" s="8"/>
    </row>
    <row r="31" spans="1:9" ht="13.5">
      <c r="A31" s="15"/>
      <c r="B31" s="4" t="str">
        <f>IF(E9&lt;7,"-","夕食人数")</f>
        <v>-</v>
      </c>
      <c r="C31" s="27"/>
      <c r="D31" s="8"/>
      <c r="E31" s="8"/>
      <c r="F31" s="8"/>
      <c r="G31" s="3">
        <f t="shared" si="0"/>
        <v>0</v>
      </c>
      <c r="H31" s="8"/>
      <c r="I31" s="8"/>
    </row>
    <row r="32" spans="1:9" ht="13.5">
      <c r="A32" s="14"/>
      <c r="B32" s="4" t="str">
        <f>IF(B31="-","-","宿泊人数")</f>
        <v>-</v>
      </c>
      <c r="C32" s="27"/>
      <c r="D32" s="8"/>
      <c r="E32" s="8"/>
      <c r="F32" s="8"/>
      <c r="G32" s="3">
        <f t="shared" si="0"/>
        <v>0</v>
      </c>
      <c r="H32" s="24"/>
      <c r="I32" s="8"/>
    </row>
    <row r="33" spans="1:9" s="50" customFormat="1" ht="13.5">
      <c r="A33" s="46" t="s">
        <v>45</v>
      </c>
      <c r="B33" s="47"/>
      <c r="C33" s="47"/>
      <c r="D33" s="48"/>
      <c r="E33" s="48"/>
      <c r="F33" s="48"/>
      <c r="G33" s="49"/>
      <c r="H33" s="48"/>
      <c r="I33" s="48"/>
    </row>
    <row r="34" spans="1:9" s="50" customFormat="1" ht="13.5">
      <c r="A34" s="46" t="s">
        <v>48</v>
      </c>
      <c r="B34" s="47"/>
      <c r="C34" s="47"/>
      <c r="D34" s="48"/>
      <c r="E34" s="48"/>
      <c r="F34" s="48"/>
      <c r="G34" s="49"/>
      <c r="H34" s="48"/>
      <c r="I34" s="48"/>
    </row>
    <row r="35" spans="1:9" s="50" customFormat="1" ht="13.5">
      <c r="A35" s="46" t="s">
        <v>43</v>
      </c>
      <c r="B35" s="47"/>
      <c r="C35" s="47"/>
      <c r="D35" s="48"/>
      <c r="E35" s="48"/>
      <c r="F35" s="48"/>
      <c r="G35" s="49"/>
      <c r="H35" s="48"/>
      <c r="I35" s="48"/>
    </row>
    <row r="36" spans="1:9" s="22" customFormat="1" ht="13.5">
      <c r="A36" s="38" t="s">
        <v>28</v>
      </c>
      <c r="B36" s="39"/>
      <c r="C36" s="37" t="s">
        <v>42</v>
      </c>
      <c r="D36" s="34"/>
      <c r="E36" s="34"/>
      <c r="F36" s="34"/>
      <c r="G36" s="35"/>
      <c r="H36" s="34"/>
      <c r="I36" s="36"/>
    </row>
    <row r="37" spans="1:9" s="22" customFormat="1" ht="13.5">
      <c r="A37" s="53"/>
      <c r="B37" s="54"/>
      <c r="C37" s="54"/>
      <c r="D37" s="54"/>
      <c r="E37" s="54"/>
      <c r="F37" s="54"/>
      <c r="G37" s="54"/>
      <c r="H37" s="54"/>
      <c r="I37" s="55"/>
    </row>
    <row r="38" spans="1:9" s="22" customFormat="1" ht="13.5">
      <c r="A38" s="53"/>
      <c r="B38" s="54"/>
      <c r="C38" s="54"/>
      <c r="D38" s="54"/>
      <c r="E38" s="54"/>
      <c r="F38" s="54"/>
      <c r="G38" s="54"/>
      <c r="H38" s="54"/>
      <c r="I38" s="55"/>
    </row>
    <row r="39" spans="1:9" s="22" customFormat="1" ht="13.5">
      <c r="A39" s="53"/>
      <c r="B39" s="54"/>
      <c r="C39" s="54"/>
      <c r="D39" s="54"/>
      <c r="E39" s="54"/>
      <c r="F39" s="54"/>
      <c r="G39" s="54"/>
      <c r="H39" s="54"/>
      <c r="I39" s="55"/>
    </row>
    <row r="40" spans="1:9" s="22" customFormat="1" ht="13.5">
      <c r="A40" s="53"/>
      <c r="B40" s="54"/>
      <c r="C40" s="54"/>
      <c r="D40" s="54"/>
      <c r="E40" s="54"/>
      <c r="F40" s="54"/>
      <c r="G40" s="54"/>
      <c r="H40" s="54"/>
      <c r="I40" s="55"/>
    </row>
    <row r="41" spans="1:9" s="22" customFormat="1" ht="13.5">
      <c r="A41" s="53"/>
      <c r="B41" s="54"/>
      <c r="C41" s="54"/>
      <c r="D41" s="54"/>
      <c r="E41" s="54"/>
      <c r="F41" s="54"/>
      <c r="G41" s="54"/>
      <c r="H41" s="54"/>
      <c r="I41" s="55"/>
    </row>
    <row r="42" spans="1:9" s="22" customFormat="1" ht="13.5">
      <c r="A42" s="53"/>
      <c r="B42" s="54"/>
      <c r="C42" s="54"/>
      <c r="D42" s="54"/>
      <c r="E42" s="54"/>
      <c r="F42" s="54"/>
      <c r="G42" s="54"/>
      <c r="H42" s="54"/>
      <c r="I42" s="55"/>
    </row>
    <row r="43" spans="1:9" s="22" customFormat="1" ht="13.5">
      <c r="A43" s="53"/>
      <c r="B43" s="54"/>
      <c r="C43" s="54"/>
      <c r="D43" s="54"/>
      <c r="E43" s="54"/>
      <c r="F43" s="54"/>
      <c r="G43" s="54"/>
      <c r="H43" s="54"/>
      <c r="I43" s="55"/>
    </row>
    <row r="44" spans="1:9" s="22" customFormat="1" ht="13.5">
      <c r="A44" s="53"/>
      <c r="B44" s="54"/>
      <c r="C44" s="54"/>
      <c r="D44" s="54"/>
      <c r="E44" s="54"/>
      <c r="F44" s="54"/>
      <c r="G44" s="54"/>
      <c r="H44" s="54"/>
      <c r="I44" s="55"/>
    </row>
    <row r="45" spans="1:9" s="22" customFormat="1" ht="13.5">
      <c r="A45" s="18"/>
      <c r="B45" s="19"/>
      <c r="C45" s="19"/>
      <c r="D45" s="20"/>
      <c r="E45" s="20"/>
      <c r="F45" s="20"/>
      <c r="G45" s="21"/>
      <c r="H45" s="20"/>
      <c r="I45" s="20"/>
    </row>
    <row r="46" spans="1:9" ht="13.5">
      <c r="A46" s="23" t="s">
        <v>33</v>
      </c>
      <c r="F46" s="20"/>
      <c r="G46" s="21"/>
      <c r="H46" s="20"/>
      <c r="I46" s="20"/>
    </row>
    <row r="47" spans="1:8" ht="13.5">
      <c r="A47" s="11" t="s">
        <v>16</v>
      </c>
      <c r="B47" s="11" t="s">
        <v>17</v>
      </c>
      <c r="C47" s="11" t="s">
        <v>18</v>
      </c>
      <c r="D47" s="69" t="s">
        <v>35</v>
      </c>
      <c r="E47" s="69"/>
      <c r="F47" s="31" t="s">
        <v>49</v>
      </c>
      <c r="G47" s="20"/>
      <c r="H47" s="20"/>
    </row>
    <row r="48" spans="1:8" ht="13.5">
      <c r="A48" s="16" t="str">
        <f>IF(B9="","-",B9)</f>
        <v>-</v>
      </c>
      <c r="B48" s="10"/>
      <c r="C48" s="51"/>
      <c r="D48" s="57"/>
      <c r="E48" s="57"/>
      <c r="F48" s="32" t="s">
        <v>34</v>
      </c>
      <c r="G48" s="20"/>
      <c r="H48" s="20"/>
    </row>
    <row r="49" spans="1:8" ht="13.5">
      <c r="A49" s="16" t="str">
        <f>IF(B9+1&lt;=D9,B9+1,"-")</f>
        <v>-</v>
      </c>
      <c r="B49" s="10"/>
      <c r="C49" s="51"/>
      <c r="D49" s="57"/>
      <c r="E49" s="57"/>
      <c r="F49" s="21"/>
      <c r="G49" s="20"/>
      <c r="H49" s="20"/>
    </row>
    <row r="50" spans="1:8" ht="13.5">
      <c r="A50" s="16" t="str">
        <f>IF(B9+2&lt;=$D$9,B9+2,"-")</f>
        <v>-</v>
      </c>
      <c r="B50" s="10"/>
      <c r="C50" s="51"/>
      <c r="D50" s="57"/>
      <c r="E50" s="57"/>
      <c r="F50" s="21"/>
      <c r="G50" s="20"/>
      <c r="H50" s="20"/>
    </row>
    <row r="51" spans="1:8" ht="13.5">
      <c r="A51" s="16" t="str">
        <f>IF(B9+3&lt;=$D$9,B9+3,"-")</f>
        <v>-</v>
      </c>
      <c r="B51" s="10"/>
      <c r="C51" s="51"/>
      <c r="D51" s="57"/>
      <c r="E51" s="57"/>
      <c r="F51" s="21"/>
      <c r="G51" s="20"/>
      <c r="H51" s="20"/>
    </row>
    <row r="52" spans="1:8" ht="13.5">
      <c r="A52" s="16" t="str">
        <f>IF(B9+4&lt;=$D$9,B9+4,"-")</f>
        <v>-</v>
      </c>
      <c r="B52" s="10"/>
      <c r="C52" s="51"/>
      <c r="D52" s="57"/>
      <c r="E52" s="57"/>
      <c r="F52" s="21"/>
      <c r="G52" s="20"/>
      <c r="H52" s="20"/>
    </row>
    <row r="53" spans="1:8" ht="13.5">
      <c r="A53" s="16" t="str">
        <f>IF(B9+5&lt;=$D$9,B9+5,"-")</f>
        <v>-</v>
      </c>
      <c r="B53" s="10"/>
      <c r="C53" s="51"/>
      <c r="D53" s="57"/>
      <c r="E53" s="57"/>
      <c r="F53" s="21"/>
      <c r="G53" s="20"/>
      <c r="H53" s="20"/>
    </row>
    <row r="54" spans="2:9" ht="13.5">
      <c r="B54" s="30"/>
      <c r="C54" s="30"/>
      <c r="D54" s="20"/>
      <c r="F54" s="20"/>
      <c r="G54" s="21"/>
      <c r="H54" s="20"/>
      <c r="I54" s="20"/>
    </row>
    <row r="55" spans="1:5" ht="13.5">
      <c r="A55" s="8"/>
      <c r="B55" s="17" t="s">
        <v>19</v>
      </c>
      <c r="E55" s="32" t="s">
        <v>47</v>
      </c>
    </row>
    <row r="57" spans="1:9" ht="13.5" customHeight="1">
      <c r="A57" s="65" t="s">
        <v>20</v>
      </c>
      <c r="B57" s="65"/>
      <c r="C57" s="65"/>
      <c r="D57" s="65"/>
      <c r="E57" s="66" t="s">
        <v>22</v>
      </c>
      <c r="F57" s="74" t="s">
        <v>21</v>
      </c>
      <c r="G57" s="74"/>
      <c r="H57" s="74"/>
      <c r="I57" s="74"/>
    </row>
    <row r="58" spans="1:9" ht="13.5" customHeight="1">
      <c r="A58" s="65"/>
      <c r="B58" s="65"/>
      <c r="C58" s="65"/>
      <c r="D58" s="65"/>
      <c r="E58" s="67"/>
      <c r="F58" s="74"/>
      <c r="G58" s="74"/>
      <c r="H58" s="74"/>
      <c r="I58" s="74"/>
    </row>
    <row r="59" spans="1:9" ht="13.5" customHeight="1">
      <c r="A59" s="70" t="s">
        <v>26</v>
      </c>
      <c r="B59" s="70"/>
      <c r="C59" s="70" t="s">
        <v>27</v>
      </c>
      <c r="D59" s="70"/>
      <c r="E59" s="68" t="s">
        <v>23</v>
      </c>
      <c r="F59" s="68" t="s">
        <v>24</v>
      </c>
      <c r="G59" s="68"/>
      <c r="H59" s="68"/>
      <c r="I59" s="68"/>
    </row>
    <row r="60" spans="1:9" ht="13.5" customHeight="1">
      <c r="A60" s="71" t="s">
        <v>50</v>
      </c>
      <c r="B60" s="72"/>
      <c r="C60" s="72"/>
      <c r="D60" s="73"/>
      <c r="E60" s="68"/>
      <c r="F60" s="68"/>
      <c r="G60" s="68"/>
      <c r="H60" s="68"/>
      <c r="I60" s="68"/>
    </row>
    <row r="61" ht="13.5" customHeight="1"/>
    <row r="62" ht="13.5" customHeight="1"/>
  </sheetData>
  <sheetProtection/>
  <mergeCells count="33">
    <mergeCell ref="D51:E51"/>
    <mergeCell ref="F57:I58"/>
    <mergeCell ref="D53:E53"/>
    <mergeCell ref="D48:E48"/>
    <mergeCell ref="D49:E49"/>
    <mergeCell ref="A41:I41"/>
    <mergeCell ref="D47:E47"/>
    <mergeCell ref="A59:B59"/>
    <mergeCell ref="C59:D59"/>
    <mergeCell ref="F59:I60"/>
    <mergeCell ref="D52:E52"/>
    <mergeCell ref="A60:D60"/>
    <mergeCell ref="D50:E50"/>
    <mergeCell ref="B4:D4"/>
    <mergeCell ref="F6:H6"/>
    <mergeCell ref="F7:H7"/>
    <mergeCell ref="A57:D58"/>
    <mergeCell ref="E57:E58"/>
    <mergeCell ref="E59:E60"/>
    <mergeCell ref="A37:I37"/>
    <mergeCell ref="A38:I38"/>
    <mergeCell ref="A39:I39"/>
    <mergeCell ref="A40:I40"/>
    <mergeCell ref="A42:I42"/>
    <mergeCell ref="A43:I43"/>
    <mergeCell ref="A44:I44"/>
    <mergeCell ref="A1:I1"/>
    <mergeCell ref="F5:H5"/>
    <mergeCell ref="B7:D7"/>
    <mergeCell ref="F3:H3"/>
    <mergeCell ref="B3:D3"/>
    <mergeCell ref="B5:D5"/>
    <mergeCell ref="B6:D6"/>
  </mergeCells>
  <dataValidations count="3">
    <dataValidation allowBlank="1" showInputMessage="1" showErrorMessage="1" imeMode="fullKatakana" sqref="F3:H3 F6:H6"/>
    <dataValidation allowBlank="1" showInputMessage="1" showErrorMessage="1" imeMode="halfAlpha" sqref="F7:H7 B7:D7"/>
    <dataValidation allowBlank="1" showInputMessage="1" showErrorMessage="1" imeMode="halfAlpha" sqref="B5:D5"/>
  </dataValidations>
  <hyperlinks>
    <hyperlink ref="F57" r:id="rId1" display="dantai@imaruka.com"/>
    <hyperlink ref="A60" r:id="rId2" display="https://www.imaruka.com/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株式会社IOS</cp:lastModifiedBy>
  <cp:lastPrinted>2012-03-15T10:14:22Z</cp:lastPrinted>
  <dcterms:created xsi:type="dcterms:W3CDTF">2012-02-15T02:02:47Z</dcterms:created>
  <dcterms:modified xsi:type="dcterms:W3CDTF">2020-02-20T01:55:50Z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